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135" windowWidth="15480" windowHeight="116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</sheets>
  <definedNames/>
  <calcPr fullCalcOnLoad="1"/>
</workbook>
</file>

<file path=xl/sharedStrings.xml><?xml version="1.0" encoding="utf-8"?>
<sst xmlns="http://schemas.openxmlformats.org/spreadsheetml/2006/main" count="44" uniqueCount="9">
  <si>
    <t>Δp= p-patm</t>
  </si>
  <si>
    <t>Hauteurs (cm)</t>
  </si>
  <si>
    <r>
      <t>Δp (hPa)</t>
    </r>
  </si>
  <si>
    <r>
      <t>Δp (hPa)</t>
    </r>
  </si>
  <si>
    <t>Moyenne</t>
  </si>
  <si>
    <t>Ecart-type corrigé</t>
  </si>
  <si>
    <t>Simulations différence de pression (hPa)</t>
  </si>
  <si>
    <t>Loi physique</t>
  </si>
  <si>
    <t>Hauteurs théoriques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</si>
</sst>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.75"/>
      <name val="Arial"/>
      <family val="0"/>
    </font>
    <font>
      <b/>
      <sz val="9.75"/>
      <name val="Times New Roman"/>
      <family val="1"/>
    </font>
    <font>
      <sz val="9.75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10" xfId="0" applyFont="1" applyBorder="1" applyAlignment="1">
      <alignment/>
    </xf>
    <xf numFmtId="0" fontId="2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Feuil1!$B$2:$B$9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Feuil1!$C$2:$C$9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Feuil1!$D$2:$D$9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Feuil1!$E$2:$E$9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Feuil1!$F$2:$F$9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Feuil1!$G$2:$G$9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Feuil1!$H$2:$H$9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Feuil1!$I$2:$I$9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Feuil1!$J$2:$J$9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Feuil1!$K$2:$K$9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Feuil1!$L$2:$L$9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Feuil1!$M$2:$M$9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Feuil1!$N$2:$N$9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Feuil1!$O$2:$O$9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Feuil1!$P$2:$P$9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Feuil1!$Q$2:$Q$9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Feuil1!$R$2:$R$9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Feuil1!$S$2:$S$9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Feuil1!$T$2:$T$9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Feuil1!$U$2:$U$9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Feuil1!$V$2:$V$9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Feuil1!$A$2:$A$9</c:f>
              <c:numCache/>
            </c:numRef>
          </c:xVal>
          <c:yVal>
            <c:numRef>
              <c:f>Feuil1!$W$2:$W$9</c:f>
              <c:numCache/>
            </c:numRef>
          </c:yVal>
          <c:smooth val="0"/>
        </c:ser>
        <c:axId val="29649979"/>
        <c:axId val="65523220"/>
      </c:scatterChart>
      <c:val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Hauteur d'eau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crossBetween val="midCat"/>
        <c:dispUnits/>
      </c:valAx>
      <c:valAx>
        <c:axId val="6552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Différence de pression (hPa)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Feuil2!$A$2:$A$9</c:f>
              <c:numCache/>
            </c:numRef>
          </c:xVal>
          <c:yVal>
            <c:numRef>
              <c:f>Feuil2!$B$2:$B$9</c:f>
              <c:numCache>
                <c:ptCount val="8"/>
                <c:pt idx="0">
                  <c:v>0</c:v>
                </c:pt>
                <c:pt idx="1">
                  <c:v>3.6369104687489644</c:v>
                </c:pt>
                <c:pt idx="2">
                  <c:v>6.968054059452285</c:v>
                </c:pt>
                <c:pt idx="3">
                  <c:v>10.574656970322486</c:v>
                </c:pt>
                <c:pt idx="4">
                  <c:v>12.059084370634537</c:v>
                </c:pt>
                <c:pt idx="5">
                  <c:v>13.899073345516568</c:v>
                </c:pt>
                <c:pt idx="6">
                  <c:v>17.088898293726217</c:v>
                </c:pt>
                <c:pt idx="7">
                  <c:v>19.32677921806052</c:v>
                </c:pt>
              </c:numCache>
            </c:numRef>
          </c:yVal>
          <c:smooth val="0"/>
        </c:ser>
        <c:axId val="52838069"/>
        <c:axId val="5780574"/>
      </c:scatterChart>
      <c:valAx>
        <c:axId val="52838069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80574"/>
        <c:crossesAt val="0"/>
        <c:crossBetween val="midCat"/>
        <c:dispUnits/>
        <c:majorUnit val="3"/>
      </c:valAx>
      <c:valAx>
        <c:axId val="578057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83806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Feuil3!$A$2:$A$9</c:f>
              <c:numCache/>
            </c:numRef>
          </c:xVal>
          <c:yVal>
            <c:numRef>
              <c:f>Feuil3!$B$2:$B$9</c:f>
              <c:numCache>
                <c:ptCount val="8"/>
                <c:pt idx="0">
                  <c:v>0</c:v>
                </c:pt>
                <c:pt idx="1">
                  <c:v>2.0632643798994605</c:v>
                </c:pt>
                <c:pt idx="2">
                  <c:v>4.761078919977892</c:v>
                </c:pt>
                <c:pt idx="3">
                  <c:v>9.23888216127699</c:v>
                </c:pt>
                <c:pt idx="4">
                  <c:v>11.414788737894124</c:v>
                </c:pt>
                <c:pt idx="5">
                  <c:v>14.68594805659738</c:v>
                </c:pt>
                <c:pt idx="6">
                  <c:v>18.087288303489053</c:v>
                </c:pt>
                <c:pt idx="7">
                  <c:v>19.629614014761977</c:v>
                </c:pt>
              </c:numCache>
            </c:numRef>
          </c:yVal>
          <c:smooth val="0"/>
        </c:ser>
        <c:axId val="52025167"/>
        <c:axId val="65573320"/>
      </c:scatterChart>
      <c:valAx>
        <c:axId val="52025167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573320"/>
        <c:crossesAt val="0"/>
        <c:crossBetween val="midCat"/>
        <c:dispUnits/>
        <c:majorUnit val="3"/>
      </c:valAx>
      <c:valAx>
        <c:axId val="6557332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02516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Feuil4!$A$2:$A$9</c:f>
              <c:numCache/>
            </c:numRef>
          </c:xVal>
          <c:yVal>
            <c:numRef>
              <c:f>Feuil4!$B$2:$B$9</c:f>
              <c:numCache>
                <c:ptCount val="8"/>
                <c:pt idx="0">
                  <c:v>0</c:v>
                </c:pt>
                <c:pt idx="1">
                  <c:v>1.636408167645598</c:v>
                </c:pt>
                <c:pt idx="2">
                  <c:v>5.729237880043726</c:v>
                </c:pt>
                <c:pt idx="3">
                  <c:v>8.83598403972513</c:v>
                </c:pt>
                <c:pt idx="4">
                  <c:v>10.363567013871869</c:v>
                </c:pt>
                <c:pt idx="5">
                  <c:v>14.41583066825284</c:v>
                </c:pt>
                <c:pt idx="6">
                  <c:v>17.786054825063484</c:v>
                </c:pt>
                <c:pt idx="7">
                  <c:v>15.393782361895893</c:v>
                </c:pt>
              </c:numCache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838674"/>
        <c:crossesAt val="0"/>
        <c:crossBetween val="midCat"/>
        <c:dispUnits/>
        <c:majorUnit val="3"/>
      </c:valAx>
      <c:valAx>
        <c:axId val="983867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28896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Feuil5!$A$2:$A$9</c:f>
              <c:numCache/>
            </c:numRef>
          </c:xVal>
          <c:yVal>
            <c:numRef>
              <c:f>Feuil5!$B$2:$B$9</c:f>
              <c:numCache>
                <c:ptCount val="8"/>
                <c:pt idx="0">
                  <c:v>0</c:v>
                </c:pt>
                <c:pt idx="1">
                  <c:v>3.112869355974425</c:v>
                </c:pt>
                <c:pt idx="2">
                  <c:v>6.298256975082273</c:v>
                </c:pt>
                <c:pt idx="3">
                  <c:v>9.199164642885146</c:v>
                </c:pt>
                <c:pt idx="4">
                  <c:v>12.214393337786042</c:v>
                </c:pt>
                <c:pt idx="5">
                  <c:v>13.79884769326803</c:v>
                </c:pt>
                <c:pt idx="6">
                  <c:v>18.14502523684228</c:v>
                </c:pt>
                <c:pt idx="7">
                  <c:v>21.353901157265884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Feuil5!$A$2:$A$10</c:f>
              <c:numCache/>
            </c:numRef>
          </c:xVal>
          <c:yVal>
            <c:numRef>
              <c:f>Feuil5!$C$2:$C$10</c:f>
              <c:numCache/>
            </c:numRef>
          </c:yVal>
          <c:smooth val="0"/>
        </c:ser>
        <c:axId val="21439203"/>
        <c:axId val="58735100"/>
      </c:scatterChart>
      <c:valAx>
        <c:axId val="21439203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35100"/>
        <c:crossesAt val="0"/>
        <c:crossBetween val="midCat"/>
        <c:dispUnits/>
        <c:majorUnit val="3"/>
      </c:valAx>
      <c:valAx>
        <c:axId val="5873510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439203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Feuil6!$A$2:$A$9</c:f>
              <c:numCache>
                <c:ptCount val="8"/>
                <c:pt idx="0">
                  <c:v>0</c:v>
                </c:pt>
                <c:pt idx="1">
                  <c:v>3.15011562727671</c:v>
                </c:pt>
                <c:pt idx="2">
                  <c:v>5.8922252776832575</c:v>
                </c:pt>
                <c:pt idx="3">
                  <c:v>9.236461313692871</c:v>
                </c:pt>
                <c:pt idx="4">
                  <c:v>11.752787984707636</c:v>
                </c:pt>
                <c:pt idx="5">
                  <c:v>14.988661757915152</c:v>
                </c:pt>
                <c:pt idx="6">
                  <c:v>18.049422971006813</c:v>
                </c:pt>
                <c:pt idx="7">
                  <c:v>20.11429016998992</c:v>
                </c:pt>
              </c:numCache>
            </c:numRef>
          </c:xVal>
          <c:yVal>
            <c:numRef>
              <c:f>Feuil6!$B$2:$B$9</c:f>
              <c:numCache>
                <c:ptCount val="8"/>
                <c:pt idx="0">
                  <c:v>0</c:v>
                </c:pt>
                <c:pt idx="1">
                  <c:v>2.826905161455312</c:v>
                </c:pt>
                <c:pt idx="2">
                  <c:v>6.006662738079339</c:v>
                </c:pt>
                <c:pt idx="3">
                  <c:v>7.336051531808124</c:v>
                </c:pt>
                <c:pt idx="4">
                  <c:v>10.962593617646988</c:v>
                </c:pt>
                <c:pt idx="5">
                  <c:v>14.843022507469147</c:v>
                </c:pt>
                <c:pt idx="6">
                  <c:v>17.325493804272284</c:v>
                </c:pt>
                <c:pt idx="7">
                  <c:v>19.579475869478465</c:v>
                </c:pt>
              </c:numCache>
            </c:numRef>
          </c:yVal>
          <c:smooth val="0"/>
        </c:ser>
        <c:axId val="58853853"/>
        <c:axId val="59922630"/>
      </c:scatterChart>
      <c:valAx>
        <c:axId val="58853853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22630"/>
        <c:crossesAt val="0"/>
        <c:crossBetween val="midCat"/>
        <c:dispUnits/>
        <c:majorUnit val="3"/>
      </c:valAx>
      <c:valAx>
        <c:axId val="5992263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853853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Feuil7!$A$2:$A$9</c:f>
              <c:numCache>
                <c:ptCount val="8"/>
                <c:pt idx="0">
                  <c:v>0</c:v>
                </c:pt>
                <c:pt idx="1">
                  <c:v>2.7987154608424865</c:v>
                </c:pt>
                <c:pt idx="2">
                  <c:v>6.20219503153716</c:v>
                </c:pt>
                <c:pt idx="3">
                  <c:v>8.769937282875103</c:v>
                </c:pt>
                <c:pt idx="4">
                  <c:v>12.051514881297745</c:v>
                </c:pt>
                <c:pt idx="5">
                  <c:v>14.805672507486056</c:v>
                </c:pt>
                <c:pt idx="6">
                  <c:v>17.779490565459113</c:v>
                </c:pt>
                <c:pt idx="7">
                  <c:v>19.96373097436677</c:v>
                </c:pt>
              </c:numCache>
            </c:numRef>
          </c:xVal>
          <c:yVal>
            <c:numRef>
              <c:f>Feuil7!$B$2:$B$9</c:f>
              <c:numCache>
                <c:ptCount val="8"/>
                <c:pt idx="0">
                  <c:v>0</c:v>
                </c:pt>
                <c:pt idx="1">
                  <c:v>2.588787231465024</c:v>
                </c:pt>
                <c:pt idx="2">
                  <c:v>6.76023872325907</c:v>
                </c:pt>
                <c:pt idx="3">
                  <c:v>9.265494176146579</c:v>
                </c:pt>
                <c:pt idx="4">
                  <c:v>12.347323398736139</c:v>
                </c:pt>
                <c:pt idx="5">
                  <c:v>14.584951109787893</c:v>
                </c:pt>
                <c:pt idx="6">
                  <c:v>17.01132918949373</c:v>
                </c:pt>
                <c:pt idx="7">
                  <c:v>18.794387428817977</c:v>
                </c:pt>
              </c:numCache>
            </c:numRef>
          </c:yVal>
          <c:smooth val="0"/>
        </c:ser>
        <c:axId val="2432759"/>
        <c:axId val="21894832"/>
      </c:scatterChart>
      <c:valAx>
        <c:axId val="2432759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894832"/>
        <c:crossesAt val="0"/>
        <c:crossBetween val="midCat"/>
        <c:dispUnits/>
        <c:majorUnit val="3"/>
      </c:valAx>
      <c:valAx>
        <c:axId val="2189483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3275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Feuil8!$A$2:$A$9</c:f>
              <c:numCache>
                <c:ptCount val="8"/>
                <c:pt idx="0">
                  <c:v>0</c:v>
                </c:pt>
                <c:pt idx="1">
                  <c:v>3.24846784864021</c:v>
                </c:pt>
                <c:pt idx="2">
                  <c:v>6.123558296931952</c:v>
                </c:pt>
                <c:pt idx="3">
                  <c:v>9.103848717899721</c:v>
                </c:pt>
                <c:pt idx="4">
                  <c:v>11.87778812557167</c:v>
                </c:pt>
                <c:pt idx="5">
                  <c:v>15.119758435706832</c:v>
                </c:pt>
                <c:pt idx="6">
                  <c:v>17.799290953240288</c:v>
                </c:pt>
                <c:pt idx="7">
                  <c:v>19.79020443406059</c:v>
                </c:pt>
              </c:numCache>
            </c:numRef>
          </c:xVal>
          <c:yVal>
            <c:numRef>
              <c:f>Feuil8!$B$2:$B$9</c:f>
              <c:numCache>
                <c:ptCount val="8"/>
                <c:pt idx="0">
                  <c:v>0</c:v>
                </c:pt>
                <c:pt idx="1">
                  <c:v>2.2952130816993384</c:v>
                </c:pt>
                <c:pt idx="2">
                  <c:v>6.36029810708873</c:v>
                </c:pt>
                <c:pt idx="3">
                  <c:v>9.111368770385662</c:v>
                </c:pt>
                <c:pt idx="4">
                  <c:v>10.967955660425629</c:v>
                </c:pt>
                <c:pt idx="5">
                  <c:v>11.943123012723198</c:v>
                </c:pt>
                <c:pt idx="6">
                  <c:v>17.25411717914947</c:v>
                </c:pt>
                <c:pt idx="7">
                  <c:v>21.56966949453891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Feuil8!$C$2:$C$10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</c:numCache>
            </c:numRef>
          </c:xVal>
          <c:yVal>
            <c:numRef>
              <c:f>Feuil8!$D$2:$D$10</c:f>
              <c:numCache>
                <c:ptCount val="9"/>
                <c:pt idx="0">
                  <c:v>0</c:v>
                </c:pt>
                <c:pt idx="1">
                  <c:v>2.943</c:v>
                </c:pt>
                <c:pt idx="2">
                  <c:v>5.886</c:v>
                </c:pt>
                <c:pt idx="3">
                  <c:v>8.829</c:v>
                </c:pt>
                <c:pt idx="4">
                  <c:v>11.772</c:v>
                </c:pt>
                <c:pt idx="5">
                  <c:v>14.715</c:v>
                </c:pt>
                <c:pt idx="6">
                  <c:v>16.677</c:v>
                </c:pt>
                <c:pt idx="7">
                  <c:v>18.639000000000003</c:v>
                </c:pt>
                <c:pt idx="8">
                  <c:v>20.601000000000003</c:v>
                </c:pt>
              </c:numCache>
            </c:numRef>
          </c:yVal>
          <c:smooth val="0"/>
        </c:ser>
        <c:axId val="62835761"/>
        <c:axId val="28650938"/>
      </c:scatterChart>
      <c:valAx>
        <c:axId val="62835761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650938"/>
        <c:crossesAt val="0"/>
        <c:crossBetween val="midCat"/>
        <c:dispUnits/>
        <c:majorUnit val="3"/>
      </c:valAx>
      <c:valAx>
        <c:axId val="2865093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Différence de 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835761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9525</xdr:rowOff>
    </xdr:from>
    <xdr:to>
      <xdr:col>8</xdr:col>
      <xdr:colOff>266700</xdr:colOff>
      <xdr:row>31</xdr:row>
      <xdr:rowOff>180975</xdr:rowOff>
    </xdr:to>
    <xdr:graphicFrame>
      <xdr:nvGraphicFramePr>
        <xdr:cNvPr id="1" name="Chart 5"/>
        <xdr:cNvGraphicFramePr/>
      </xdr:nvGraphicFramePr>
      <xdr:xfrm>
        <a:off x="581025" y="1943100"/>
        <a:ext cx="59817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9525</xdr:rowOff>
    </xdr:from>
    <xdr:to>
      <xdr:col>5</xdr:col>
      <xdr:colOff>390525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38125" y="1914525"/>
        <a:ext cx="602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0</xdr:rowOff>
    </xdr:from>
    <xdr:to>
      <xdr:col>5</xdr:col>
      <xdr:colOff>647700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28600" y="1905000"/>
        <a:ext cx="602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180975</xdr:rowOff>
    </xdr:from>
    <xdr:to>
      <xdr:col>5</xdr:col>
      <xdr:colOff>381000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28600" y="1895475"/>
        <a:ext cx="602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19050</xdr:rowOff>
    </xdr:from>
    <xdr:to>
      <xdr:col>5</xdr:col>
      <xdr:colOff>381000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28600" y="1924050"/>
        <a:ext cx="6134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180975</xdr:rowOff>
    </xdr:from>
    <xdr:to>
      <xdr:col>5</xdr:col>
      <xdr:colOff>485775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28600" y="1895475"/>
        <a:ext cx="6134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0</xdr:rowOff>
    </xdr:from>
    <xdr:to>
      <xdr:col>4</xdr:col>
      <xdr:colOff>752475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47675" y="1905000"/>
        <a:ext cx="602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47625</xdr:rowOff>
    </xdr:from>
    <xdr:to>
      <xdr:col>4</xdr:col>
      <xdr:colOff>590550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2900" y="1952625"/>
        <a:ext cx="602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4.421875" style="1" bestFit="1" customWidth="1"/>
    <col min="2" max="23" width="11.421875" style="1" customWidth="1"/>
    <col min="24" max="24" width="16.7109375" style="1" bestFit="1" customWidth="1"/>
    <col min="25" max="25" width="16.421875" style="1" bestFit="1" customWidth="1"/>
    <col min="26" max="26" width="15.28125" style="1" customWidth="1"/>
    <col min="27" max="16384" width="11.421875" style="1" customWidth="1"/>
  </cols>
  <sheetData>
    <row r="1" spans="1:25" s="3" customFormat="1" ht="15.75" thickTop="1">
      <c r="A1" s="5" t="s">
        <v>1</v>
      </c>
      <c r="B1" s="5" t="s">
        <v>2</v>
      </c>
      <c r="C1" s="5" t="s">
        <v>3</v>
      </c>
      <c r="D1" s="5" t="s">
        <v>3</v>
      </c>
      <c r="E1" s="5" t="s">
        <v>3</v>
      </c>
      <c r="F1" s="5" t="s">
        <v>3</v>
      </c>
      <c r="G1" s="5" t="s">
        <v>3</v>
      </c>
      <c r="H1" s="5" t="s">
        <v>3</v>
      </c>
      <c r="I1" s="5" t="s">
        <v>3</v>
      </c>
      <c r="J1" s="5" t="s">
        <v>3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3</v>
      </c>
      <c r="R1" s="5" t="s">
        <v>3</v>
      </c>
      <c r="S1" s="5" t="s">
        <v>3</v>
      </c>
      <c r="T1" s="5" t="s">
        <v>3</v>
      </c>
      <c r="U1" s="5" t="s">
        <v>3</v>
      </c>
      <c r="V1" s="5" t="s">
        <v>3</v>
      </c>
      <c r="W1" s="7" t="s">
        <v>3</v>
      </c>
      <c r="X1" s="13" t="s">
        <v>4</v>
      </c>
      <c r="Y1" s="14" t="s">
        <v>5</v>
      </c>
    </row>
    <row r="2" spans="1:25" s="3" customFormat="1" ht="15">
      <c r="A2" s="5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8">
        <v>0</v>
      </c>
      <c r="X2" s="9">
        <f>AVERAGE(B2:W2)</f>
        <v>0</v>
      </c>
      <c r="Y2" s="10">
        <f>STDEVP(B2:W2)</f>
        <v>0</v>
      </c>
    </row>
    <row r="3" spans="1:25" s="3" customFormat="1" ht="15">
      <c r="A3" s="5">
        <v>3</v>
      </c>
      <c r="B3" s="4">
        <v>3</v>
      </c>
      <c r="C3" s="4">
        <v>3</v>
      </c>
      <c r="D3" s="4">
        <v>4</v>
      </c>
      <c r="E3" s="4">
        <v>2</v>
      </c>
      <c r="F3" s="4">
        <v>3</v>
      </c>
      <c r="G3" s="4">
        <v>3</v>
      </c>
      <c r="H3" s="4">
        <v>3</v>
      </c>
      <c r="I3" s="4">
        <v>3</v>
      </c>
      <c r="J3" s="4">
        <v>3</v>
      </c>
      <c r="K3" s="4">
        <v>3</v>
      </c>
      <c r="L3" s="4">
        <v>3</v>
      </c>
      <c r="M3" s="4">
        <v>3</v>
      </c>
      <c r="N3" s="4">
        <v>3</v>
      </c>
      <c r="O3" s="4">
        <v>5</v>
      </c>
      <c r="P3" s="4">
        <v>4</v>
      </c>
      <c r="Q3" s="4">
        <v>3</v>
      </c>
      <c r="R3" s="4">
        <v>3</v>
      </c>
      <c r="S3" s="4">
        <v>3</v>
      </c>
      <c r="T3" s="4">
        <v>2</v>
      </c>
      <c r="U3" s="4">
        <v>4</v>
      </c>
      <c r="V3" s="4">
        <v>2</v>
      </c>
      <c r="W3" s="8">
        <v>3</v>
      </c>
      <c r="X3" s="9">
        <f aca="true" t="shared" si="0" ref="X3:X9">AVERAGE(B3:W3)</f>
        <v>3.090909090909091</v>
      </c>
      <c r="Y3" s="10">
        <f aca="true" t="shared" si="1" ref="Y3:Y9">STDEVP(B3:W3)</f>
        <v>0.668042657122685</v>
      </c>
    </row>
    <row r="4" spans="1:25" s="3" customFormat="1" ht="15">
      <c r="A4" s="5">
        <v>6</v>
      </c>
      <c r="B4" s="4">
        <v>5</v>
      </c>
      <c r="C4" s="4">
        <v>5</v>
      </c>
      <c r="D4" s="4">
        <v>7</v>
      </c>
      <c r="E4" s="4">
        <v>5</v>
      </c>
      <c r="F4" s="4">
        <v>6</v>
      </c>
      <c r="G4" s="4">
        <v>6</v>
      </c>
      <c r="H4" s="4">
        <v>6</v>
      </c>
      <c r="I4" s="4">
        <v>6</v>
      </c>
      <c r="J4" s="4">
        <v>7</v>
      </c>
      <c r="K4" s="4">
        <v>6</v>
      </c>
      <c r="L4" s="4">
        <v>6</v>
      </c>
      <c r="M4" s="4">
        <v>6</v>
      </c>
      <c r="N4" s="4">
        <v>6</v>
      </c>
      <c r="O4" s="4">
        <v>8</v>
      </c>
      <c r="P4" s="4">
        <v>7</v>
      </c>
      <c r="Q4" s="4">
        <v>6</v>
      </c>
      <c r="R4" s="4">
        <v>6</v>
      </c>
      <c r="S4" s="4">
        <v>6</v>
      </c>
      <c r="T4" s="4">
        <v>6</v>
      </c>
      <c r="U4" s="4">
        <v>7</v>
      </c>
      <c r="V4" s="4">
        <v>5</v>
      </c>
      <c r="W4" s="8">
        <v>6</v>
      </c>
      <c r="X4" s="9">
        <f t="shared" si="0"/>
        <v>6.090909090909091</v>
      </c>
      <c r="Y4" s="10">
        <f t="shared" si="1"/>
        <v>0.7329325225725954</v>
      </c>
    </row>
    <row r="5" spans="1:25" s="3" customFormat="1" ht="15">
      <c r="A5" s="5">
        <v>9</v>
      </c>
      <c r="B5" s="4">
        <v>10</v>
      </c>
      <c r="C5" s="4">
        <v>8</v>
      </c>
      <c r="D5" s="4">
        <v>10</v>
      </c>
      <c r="E5" s="4">
        <v>7</v>
      </c>
      <c r="F5" s="4">
        <v>9</v>
      </c>
      <c r="G5" s="4">
        <v>9</v>
      </c>
      <c r="H5" s="4">
        <v>9</v>
      </c>
      <c r="I5" s="4">
        <v>9</v>
      </c>
      <c r="J5" s="4">
        <v>9</v>
      </c>
      <c r="K5" s="4">
        <v>9</v>
      </c>
      <c r="L5" s="4">
        <v>8</v>
      </c>
      <c r="M5" s="4">
        <v>9</v>
      </c>
      <c r="N5" s="4">
        <v>11</v>
      </c>
      <c r="O5" s="4">
        <v>10</v>
      </c>
      <c r="P5" s="4">
        <v>10</v>
      </c>
      <c r="Q5" s="4">
        <v>9</v>
      </c>
      <c r="R5" s="4">
        <v>9</v>
      </c>
      <c r="S5" s="4">
        <v>8</v>
      </c>
      <c r="T5" s="4">
        <v>9</v>
      </c>
      <c r="U5" s="4">
        <v>10</v>
      </c>
      <c r="V5" s="4">
        <v>7</v>
      </c>
      <c r="W5" s="8">
        <v>11</v>
      </c>
      <c r="X5" s="9">
        <f t="shared" si="0"/>
        <v>9.090909090909092</v>
      </c>
      <c r="Y5" s="10">
        <f t="shared" si="1"/>
        <v>1.0405021038417814</v>
      </c>
    </row>
    <row r="6" spans="1:25" s="3" customFormat="1" ht="15">
      <c r="A6" s="5">
        <v>12</v>
      </c>
      <c r="B6" s="4">
        <v>12</v>
      </c>
      <c r="C6" s="4">
        <v>11</v>
      </c>
      <c r="D6" s="4">
        <v>14</v>
      </c>
      <c r="E6" s="4">
        <v>10</v>
      </c>
      <c r="F6" s="4">
        <v>11</v>
      </c>
      <c r="G6" s="4">
        <v>12</v>
      </c>
      <c r="H6" s="4">
        <v>12</v>
      </c>
      <c r="I6" s="4">
        <v>12</v>
      </c>
      <c r="J6" s="4">
        <v>12</v>
      </c>
      <c r="K6" s="4">
        <v>11</v>
      </c>
      <c r="L6" s="4">
        <v>11</v>
      </c>
      <c r="M6" s="4">
        <v>12</v>
      </c>
      <c r="N6" s="4">
        <v>12</v>
      </c>
      <c r="O6" s="4">
        <v>11</v>
      </c>
      <c r="P6" s="4">
        <v>14</v>
      </c>
      <c r="Q6" s="4">
        <v>12</v>
      </c>
      <c r="R6" s="4">
        <v>12</v>
      </c>
      <c r="S6" s="4">
        <v>11</v>
      </c>
      <c r="T6" s="4">
        <v>11</v>
      </c>
      <c r="U6" s="4">
        <v>13</v>
      </c>
      <c r="V6" s="4">
        <v>10</v>
      </c>
      <c r="W6" s="8">
        <v>12</v>
      </c>
      <c r="X6" s="9">
        <f t="shared" si="0"/>
        <v>11.727272727272727</v>
      </c>
      <c r="Y6" s="10">
        <f t="shared" si="1"/>
        <v>1.008230591491765</v>
      </c>
    </row>
    <row r="7" spans="1:25" s="3" customFormat="1" ht="15">
      <c r="A7" s="5">
        <v>15</v>
      </c>
      <c r="B7" s="4">
        <v>16</v>
      </c>
      <c r="C7" s="4">
        <v>13</v>
      </c>
      <c r="D7" s="4">
        <v>17</v>
      </c>
      <c r="E7" s="4">
        <v>13</v>
      </c>
      <c r="F7" s="4">
        <v>15</v>
      </c>
      <c r="G7" s="4">
        <v>15</v>
      </c>
      <c r="H7" s="4">
        <v>15</v>
      </c>
      <c r="I7" s="4">
        <v>15</v>
      </c>
      <c r="J7" s="4">
        <v>15</v>
      </c>
      <c r="K7" s="4">
        <v>14</v>
      </c>
      <c r="L7" s="4">
        <v>14</v>
      </c>
      <c r="M7" s="4">
        <v>15</v>
      </c>
      <c r="N7" s="4">
        <v>15</v>
      </c>
      <c r="O7" s="4">
        <v>14</v>
      </c>
      <c r="P7" s="4">
        <v>16</v>
      </c>
      <c r="Q7" s="4">
        <v>15</v>
      </c>
      <c r="R7" s="4">
        <v>15</v>
      </c>
      <c r="S7" s="4">
        <v>14</v>
      </c>
      <c r="T7" s="4">
        <v>14</v>
      </c>
      <c r="U7" s="4">
        <v>16</v>
      </c>
      <c r="V7" s="4">
        <v>12</v>
      </c>
      <c r="W7" s="8">
        <v>15</v>
      </c>
      <c r="X7" s="9">
        <f t="shared" si="0"/>
        <v>14.681818181818182</v>
      </c>
      <c r="Y7" s="10">
        <f t="shared" si="1"/>
        <v>1.1031510090465089</v>
      </c>
    </row>
    <row r="8" spans="1:25" s="3" customFormat="1" ht="15">
      <c r="A8" s="5">
        <v>18</v>
      </c>
      <c r="B8" s="4">
        <v>19</v>
      </c>
      <c r="C8" s="4">
        <v>15</v>
      </c>
      <c r="D8" s="4">
        <v>20</v>
      </c>
      <c r="E8" s="4">
        <v>16</v>
      </c>
      <c r="F8" s="4">
        <v>18</v>
      </c>
      <c r="G8" s="4">
        <v>18</v>
      </c>
      <c r="H8" s="4">
        <v>18</v>
      </c>
      <c r="I8" s="4">
        <v>18</v>
      </c>
      <c r="J8" s="4">
        <v>18</v>
      </c>
      <c r="K8" s="4">
        <v>16</v>
      </c>
      <c r="L8" s="4">
        <v>17</v>
      </c>
      <c r="M8" s="4">
        <v>18</v>
      </c>
      <c r="N8" s="4">
        <v>18</v>
      </c>
      <c r="O8" s="4">
        <v>17</v>
      </c>
      <c r="P8" s="4">
        <v>20</v>
      </c>
      <c r="Q8" s="4">
        <v>18</v>
      </c>
      <c r="R8" s="4">
        <v>18</v>
      </c>
      <c r="S8" s="4">
        <v>17</v>
      </c>
      <c r="T8" s="4">
        <v>17</v>
      </c>
      <c r="U8" s="4">
        <v>19</v>
      </c>
      <c r="V8" s="4">
        <v>15</v>
      </c>
      <c r="W8" s="8">
        <v>18</v>
      </c>
      <c r="X8" s="9">
        <f t="shared" si="0"/>
        <v>17.636363636363637</v>
      </c>
      <c r="Y8" s="10">
        <f t="shared" si="1"/>
        <v>1.2984415324623364</v>
      </c>
    </row>
    <row r="9" spans="1:25" s="3" customFormat="1" ht="15.75" thickBot="1">
      <c r="A9" s="5">
        <v>20</v>
      </c>
      <c r="B9" s="4">
        <v>21</v>
      </c>
      <c r="C9" s="4">
        <v>17</v>
      </c>
      <c r="D9" s="4">
        <v>22</v>
      </c>
      <c r="E9" s="4">
        <v>18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4">
        <v>18</v>
      </c>
      <c r="L9" s="4">
        <v>18</v>
      </c>
      <c r="M9" s="4">
        <v>20</v>
      </c>
      <c r="N9" s="4">
        <v>20</v>
      </c>
      <c r="O9" s="4">
        <v>20</v>
      </c>
      <c r="P9" s="4">
        <v>23</v>
      </c>
      <c r="Q9" s="4">
        <v>20</v>
      </c>
      <c r="R9" s="4">
        <v>20</v>
      </c>
      <c r="S9" s="4">
        <v>19</v>
      </c>
      <c r="T9" s="4">
        <v>18</v>
      </c>
      <c r="U9" s="4">
        <v>21</v>
      </c>
      <c r="V9" s="4">
        <v>17</v>
      </c>
      <c r="W9" s="8">
        <v>20</v>
      </c>
      <c r="X9" s="11">
        <f t="shared" si="0"/>
        <v>19.636363636363637</v>
      </c>
      <c r="Y9" s="12">
        <f t="shared" si="1"/>
        <v>1.4630433581300983</v>
      </c>
    </row>
    <row r="10" ht="15.75" thickTop="1">
      <c r="Y10" s="2"/>
    </row>
    <row r="12" ht="15">
      <c r="B12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D3" sqref="D3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2" ht="15">
      <c r="A1" s="5" t="s">
        <v>1</v>
      </c>
      <c r="B1" s="5" t="s">
        <v>6</v>
      </c>
    </row>
    <row r="2" spans="1:3" ht="15">
      <c r="A2" s="4">
        <v>0</v>
      </c>
      <c r="B2" s="4">
        <v>0</v>
      </c>
      <c r="C2" s="2"/>
    </row>
    <row r="3" spans="1:3" ht="15">
      <c r="A3" s="4">
        <v>3</v>
      </c>
      <c r="B3" s="4">
        <f ca="1">NORMINV(RAND(),Feuil1!X3,Feuil1!Y3)</f>
        <v>2.788566784125273</v>
      </c>
      <c r="C3" s="2"/>
    </row>
    <row r="4" spans="1:3" ht="15">
      <c r="A4" s="4">
        <v>6</v>
      </c>
      <c r="B4" s="4">
        <f ca="1">NORMINV(RAND(),Feuil1!X4,Feuil1!Y4)</f>
        <v>5.909485212524281</v>
      </c>
      <c r="C4" s="2"/>
    </row>
    <row r="5" spans="1:3" ht="15">
      <c r="A5" s="4">
        <v>9</v>
      </c>
      <c r="B5" s="4">
        <f ca="1">NORMINV(RAND(),Feuil1!X5,Feuil1!Y5)</f>
        <v>9.62213444814182</v>
      </c>
      <c r="C5" s="2"/>
    </row>
    <row r="6" spans="1:3" ht="15">
      <c r="A6" s="4">
        <v>12</v>
      </c>
      <c r="B6" s="4">
        <f ca="1">NORMINV(RAND(),Feuil1!X6,Feuil1!Y6)</f>
        <v>11.56880476270824</v>
      </c>
      <c r="C6" s="2"/>
    </row>
    <row r="7" spans="1:3" ht="15">
      <c r="A7" s="4">
        <v>15</v>
      </c>
      <c r="B7" s="4">
        <f ca="1">NORMINV(RAND(),Feuil1!X7,Feuil1!Y7)</f>
        <v>14.484095880515621</v>
      </c>
      <c r="C7" s="2"/>
    </row>
    <row r="8" spans="1:3" ht="15">
      <c r="A8" s="4">
        <v>18</v>
      </c>
      <c r="B8" s="4">
        <f ca="1">NORMINV(RAND(),Feuil1!X8,Feuil1!Y8)</f>
        <v>16.60764745477024</v>
      </c>
      <c r="C8" s="2"/>
    </row>
    <row r="9" spans="1:3" ht="15">
      <c r="A9" s="4">
        <v>20</v>
      </c>
      <c r="B9" s="4">
        <f ca="1">NORMINV(RAND(),Feuil1!X9,Feuil1!Y9)</f>
        <v>21.524318291337604</v>
      </c>
      <c r="C9" s="2"/>
    </row>
    <row r="10" spans="1:3" ht="15">
      <c r="A10" s="6">
        <v>21</v>
      </c>
      <c r="C1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A1" sqref="A1"/>
    </sheetView>
  </sheetViews>
  <sheetFormatPr defaultColWidth="11.421875" defaultRowHeight="15"/>
  <cols>
    <col min="1" max="1" width="13.00390625" style="1" bestFit="1" customWidth="1"/>
    <col min="2" max="2" width="36.8515625" style="1" customWidth="1"/>
    <col min="3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2" ht="15">
      <c r="A1" s="5" t="s">
        <v>1</v>
      </c>
      <c r="B1" s="5" t="s">
        <v>6</v>
      </c>
    </row>
    <row r="2" spans="1:3" ht="15">
      <c r="A2" s="4">
        <v>0</v>
      </c>
      <c r="B2" s="4">
        <v>0</v>
      </c>
      <c r="C2" s="2"/>
    </row>
    <row r="3" spans="1:3" ht="15">
      <c r="A3" s="4">
        <v>3</v>
      </c>
      <c r="B3" s="4">
        <f ca="1">NORMINV(RAND(),Feuil1!X3,Feuil1!Y3)</f>
        <v>3.8953162963941117</v>
      </c>
      <c r="C3" s="2"/>
    </row>
    <row r="4" spans="1:3" ht="15">
      <c r="A4" s="4">
        <v>6</v>
      </c>
      <c r="B4" s="4">
        <f ca="1">NORMINV(RAND(),Feuil1!X4,Feuil1!Y4)</f>
        <v>5.856541480080613</v>
      </c>
      <c r="C4" s="2"/>
    </row>
    <row r="5" spans="1:3" ht="15">
      <c r="A5" s="4">
        <v>9</v>
      </c>
      <c r="B5" s="4">
        <f ca="1">NORMINV(RAND(),Feuil1!X5,Feuil1!Y5)</f>
        <v>10.650254634290379</v>
      </c>
      <c r="C5" s="2"/>
    </row>
    <row r="6" spans="1:3" ht="15">
      <c r="A6" s="4">
        <v>12</v>
      </c>
      <c r="B6" s="4">
        <f ca="1">NORMINV(RAND(),Feuil1!X6,Feuil1!Y6)</f>
        <v>13.320315233993483</v>
      </c>
      <c r="C6" s="2"/>
    </row>
    <row r="7" spans="1:3" ht="15">
      <c r="A7" s="4">
        <v>15</v>
      </c>
      <c r="B7" s="4">
        <f ca="1">NORMINV(RAND(),Feuil1!X7,Feuil1!Y7)</f>
        <v>15.95047608324307</v>
      </c>
      <c r="C7" s="2"/>
    </row>
    <row r="8" spans="1:3" ht="15">
      <c r="A8" s="4">
        <v>18</v>
      </c>
      <c r="B8" s="4">
        <f ca="1">NORMINV(RAND(),Feuil1!X8,Feuil1!Y8)</f>
        <v>17.11000143588401</v>
      </c>
      <c r="C8" s="2"/>
    </row>
    <row r="9" spans="1:3" ht="15">
      <c r="A9" s="4">
        <v>20</v>
      </c>
      <c r="B9" s="4">
        <f ca="1">NORMINV(RAND(),Feuil1!X9,Feuil1!Y9)</f>
        <v>18.500318158444948</v>
      </c>
      <c r="C9" s="2"/>
    </row>
    <row r="10" spans="1:3" ht="15">
      <c r="A10" s="6">
        <v>21</v>
      </c>
      <c r="C1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A1" sqref="A1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2" ht="15">
      <c r="A1" s="5" t="s">
        <v>1</v>
      </c>
      <c r="B1" s="5" t="s">
        <v>6</v>
      </c>
    </row>
    <row r="2" spans="1:3" ht="15">
      <c r="A2" s="4">
        <v>0</v>
      </c>
      <c r="B2" s="4">
        <v>0</v>
      </c>
      <c r="C2" s="2"/>
    </row>
    <row r="3" spans="1:3" ht="15">
      <c r="A3" s="4">
        <v>3</v>
      </c>
      <c r="B3" s="4">
        <f ca="1">NORMINV(RAND(),Feuil1!X3,Feuil1!Y3)</f>
        <v>3.6074701189307863</v>
      </c>
      <c r="C3" s="2"/>
    </row>
    <row r="4" spans="1:3" ht="15">
      <c r="A4" s="4">
        <v>6</v>
      </c>
      <c r="B4" s="4">
        <f ca="1">NORMINV(RAND(),Feuil1!X4,Feuil1!Y4)</f>
        <v>6.263483044329954</v>
      </c>
      <c r="C4" s="2"/>
    </row>
    <row r="5" spans="1:3" ht="15">
      <c r="A5" s="4">
        <v>9</v>
      </c>
      <c r="B5" s="4">
        <f ca="1">NORMINV(RAND(),Feuil1!X5,Feuil1!Y5)</f>
        <v>7.297583170535109</v>
      </c>
      <c r="C5" s="2"/>
    </row>
    <row r="6" spans="1:3" ht="15">
      <c r="A6" s="4">
        <v>12</v>
      </c>
      <c r="B6" s="4">
        <f ca="1">NORMINV(RAND(),Feuil1!X6,Feuil1!Y6)</f>
        <v>12.246602273673133</v>
      </c>
      <c r="C6" s="2"/>
    </row>
    <row r="7" spans="1:3" ht="15">
      <c r="A7" s="4">
        <v>15</v>
      </c>
      <c r="B7" s="4">
        <f ca="1">NORMINV(RAND(),Feuil1!X7,Feuil1!Y7)</f>
        <v>15.170342361211205</v>
      </c>
      <c r="C7" s="2"/>
    </row>
    <row r="8" spans="1:3" ht="15">
      <c r="A8" s="4">
        <v>18</v>
      </c>
      <c r="B8" s="4">
        <f ca="1">NORMINV(RAND(),Feuil1!X8,Feuil1!Y8)</f>
        <v>17.861164651537518</v>
      </c>
      <c r="C8" s="2"/>
    </row>
    <row r="9" spans="1:3" ht="15">
      <c r="A9" s="4">
        <v>20</v>
      </c>
      <c r="B9" s="4">
        <f ca="1">NORMINV(RAND(),Feuil1!X9,Feuil1!Y9)</f>
        <v>22.146065223922793</v>
      </c>
      <c r="C9" s="2"/>
    </row>
    <row r="10" spans="1:3" ht="15">
      <c r="A10" s="6">
        <v>21</v>
      </c>
      <c r="C1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A1" sqref="A1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3" width="13.00390625" style="3" bestFit="1" customWidth="1"/>
    <col min="4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3" ht="15">
      <c r="A1" s="5" t="s">
        <v>1</v>
      </c>
      <c r="B1" s="5" t="s">
        <v>6</v>
      </c>
      <c r="C1" s="5" t="s">
        <v>7</v>
      </c>
    </row>
    <row r="2" spans="1:3" ht="15">
      <c r="A2" s="4">
        <v>0</v>
      </c>
      <c r="B2" s="4">
        <v>0</v>
      </c>
      <c r="C2" s="4">
        <f>9.81*A2/10</f>
        <v>0</v>
      </c>
    </row>
    <row r="3" spans="1:3" ht="15">
      <c r="A3" s="4">
        <v>3</v>
      </c>
      <c r="B3" s="4">
        <f ca="1">NORMINV(RAND(),Feuil1!X3,Feuil1!Y3)</f>
        <v>3.688210073248465</v>
      </c>
      <c r="C3" s="4">
        <f aca="true" t="shared" si="0" ref="C3:C9">9.81*A3/10</f>
        <v>2.943</v>
      </c>
    </row>
    <row r="4" spans="1:3" ht="15">
      <c r="A4" s="4">
        <v>6</v>
      </c>
      <c r="B4" s="4">
        <f ca="1">NORMINV(RAND(),Feuil1!X4,Feuil1!Y4)</f>
        <v>6.459656242156137</v>
      </c>
      <c r="C4" s="4">
        <f t="shared" si="0"/>
        <v>5.886</v>
      </c>
    </row>
    <row r="5" spans="1:3" ht="15">
      <c r="A5" s="4">
        <v>9</v>
      </c>
      <c r="B5" s="4">
        <f ca="1">NORMINV(RAND(),Feuil1!X5,Feuil1!Y5)</f>
        <v>8.003061214188666</v>
      </c>
      <c r="C5" s="4">
        <f t="shared" si="0"/>
        <v>8.829</v>
      </c>
    </row>
    <row r="6" spans="1:3" ht="15">
      <c r="A6" s="4">
        <v>12</v>
      </c>
      <c r="B6" s="4">
        <f ca="1">NORMINV(RAND(),Feuil1!X6,Feuil1!Y6)</f>
        <v>11.393820835254175</v>
      </c>
      <c r="C6" s="4">
        <f t="shared" si="0"/>
        <v>11.772</v>
      </c>
    </row>
    <row r="7" spans="1:3" ht="15">
      <c r="A7" s="4">
        <v>15</v>
      </c>
      <c r="B7" s="4">
        <f ca="1">NORMINV(RAND(),Feuil1!X7,Feuil1!Y7)</f>
        <v>12.935727693027976</v>
      </c>
      <c r="C7" s="4">
        <f t="shared" si="0"/>
        <v>14.715</v>
      </c>
    </row>
    <row r="8" spans="1:3" ht="15">
      <c r="A8" s="4">
        <v>18</v>
      </c>
      <c r="B8" s="4">
        <f ca="1">NORMINV(RAND(),Feuil1!X8,Feuil1!Y8)</f>
        <v>16.979507670502716</v>
      </c>
      <c r="C8" s="4">
        <f t="shared" si="0"/>
        <v>17.658</v>
      </c>
    </row>
    <row r="9" spans="1:3" ht="15">
      <c r="A9" s="4">
        <v>20</v>
      </c>
      <c r="B9" s="4">
        <f ca="1">NORMINV(RAND(),Feuil1!X9,Feuil1!Y9)</f>
        <v>20.20672495786905</v>
      </c>
      <c r="C9" s="4">
        <f t="shared" si="0"/>
        <v>19.62</v>
      </c>
    </row>
    <row r="10" spans="1:3" ht="15">
      <c r="A10" s="6">
        <v>21</v>
      </c>
      <c r="C10" s="17">
        <f>9.81*A10/10</f>
        <v>20.601000000000003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C5" sqref="C5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2" ht="15">
      <c r="A1" s="16" t="s">
        <v>1</v>
      </c>
      <c r="B1" s="5" t="s">
        <v>6</v>
      </c>
    </row>
    <row r="2" spans="1:3" ht="15">
      <c r="A2" s="4">
        <v>0</v>
      </c>
      <c r="B2" s="4">
        <v>0</v>
      </c>
      <c r="C2" s="2"/>
    </row>
    <row r="3" spans="1:3" ht="15">
      <c r="A3" s="4">
        <f ca="1">3+0.5*(RAND()-0.5)</f>
        <v>3.039507858287807</v>
      </c>
      <c r="B3" s="4">
        <f ca="1">NORMINV(RAND(),Feuil1!X3,Feuil1!Y3)</f>
        <v>3.6068883598770065</v>
      </c>
      <c r="C3" s="2"/>
    </row>
    <row r="4" spans="1:3" ht="15">
      <c r="A4" s="4">
        <f ca="1">6+0.5*(RAND()-0.5)</f>
        <v>5.837840733566672</v>
      </c>
      <c r="B4" s="4">
        <f ca="1">NORMINV(RAND(),Feuil1!X4,Feuil1!Y4)</f>
        <v>7.02287676570197</v>
      </c>
      <c r="C4" s="2"/>
    </row>
    <row r="5" spans="1:3" ht="15">
      <c r="A5" s="4">
        <f ca="1">9+0.5*(RAND()-0.5)</f>
        <v>9.08102353907276</v>
      </c>
      <c r="B5" s="4">
        <f ca="1">NORMINV(RAND(),Feuil1!X5,Feuil1!Y5)</f>
        <v>8.979206527716876</v>
      </c>
      <c r="C5" s="2"/>
    </row>
    <row r="6" spans="1:3" ht="15">
      <c r="A6" s="4">
        <f ca="1">12+0.5*(RAND()-0.5)</f>
        <v>11.902502327669186</v>
      </c>
      <c r="B6" s="4">
        <f ca="1">NORMINV(RAND(),Feuil1!X6,Feuil1!Y6)</f>
        <v>12.856637226923684</v>
      </c>
      <c r="C6" s="2"/>
    </row>
    <row r="7" spans="1:3" ht="15">
      <c r="A7" s="4">
        <f ca="1">15+0.5*(RAND()-0.5)</f>
        <v>15.06372027683817</v>
      </c>
      <c r="B7" s="4">
        <f ca="1">NORMINV(RAND(),Feuil1!X7,Feuil1!Y7)</f>
        <v>14.283107805169625</v>
      </c>
      <c r="C7" s="2"/>
    </row>
    <row r="8" spans="1:3" ht="15">
      <c r="A8" s="4">
        <f ca="1">18+0.5*(RAND()-0.5)</f>
        <v>17.99444639616911</v>
      </c>
      <c r="B8" s="4">
        <f ca="1">NORMINV(RAND(),Feuil1!X8,Feuil1!Y8)</f>
        <v>14.67202757695425</v>
      </c>
      <c r="C8" s="2"/>
    </row>
    <row r="9" spans="1:3" ht="15">
      <c r="A9" s="4">
        <f ca="1">20+0.5*(RAND()-0.5)</f>
        <v>19.8099367460438</v>
      </c>
      <c r="B9" s="4">
        <f ca="1">NORMINV(RAND(),Feuil1!X9,Feuil1!Y9)</f>
        <v>17.89345765102853</v>
      </c>
      <c r="C9" s="2"/>
    </row>
    <row r="10" spans="1:3" ht="15">
      <c r="A10" s="6">
        <v>21</v>
      </c>
      <c r="C1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="85" zoomScaleNormal="85" workbookViewId="0" topLeftCell="A1">
      <selection activeCell="A1" sqref="A1:C9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3" width="20.57421875" style="1" bestFit="1" customWidth="1"/>
    <col min="4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3" ht="15">
      <c r="A1" s="16" t="s">
        <v>1</v>
      </c>
      <c r="B1" s="5" t="s">
        <v>6</v>
      </c>
      <c r="C1" s="16" t="s">
        <v>8</v>
      </c>
    </row>
    <row r="2" spans="1:3" ht="15">
      <c r="A2" s="4">
        <v>0</v>
      </c>
      <c r="B2" s="4">
        <v>0</v>
      </c>
      <c r="C2" s="4">
        <f>9.81*A2/10</f>
        <v>0</v>
      </c>
    </row>
    <row r="3" spans="1:3" ht="15">
      <c r="A3" s="4">
        <f ca="1">3+0.5*(RAND()-0.5)</f>
        <v>2.780653815318046</v>
      </c>
      <c r="B3" s="4">
        <f ca="1">NORMINV(RAND(),Feuil1!X3,Feuil1!Y3)</f>
        <v>2.7834281656424076</v>
      </c>
      <c r="C3" s="4">
        <f aca="true" t="shared" si="0" ref="C3:C10">ROUND(9.81*A3/10,0)</f>
        <v>3</v>
      </c>
    </row>
    <row r="4" spans="1:3" ht="15">
      <c r="A4" s="4">
        <f ca="1">6+0.5*(RAND()-0.5)</f>
        <v>5.854068390877875</v>
      </c>
      <c r="B4" s="4">
        <f ca="1">NORMINV(RAND(),Feuil1!X4,Feuil1!Y4)</f>
        <v>5.830662469673847</v>
      </c>
      <c r="C4" s="4">
        <f t="shared" si="0"/>
        <v>6</v>
      </c>
    </row>
    <row r="5" spans="1:3" ht="15">
      <c r="A5" s="4">
        <f ca="1">9+0.5*(RAND()-0.5)</f>
        <v>9.210296809863996</v>
      </c>
      <c r="B5" s="4">
        <f ca="1">NORMINV(RAND(),Feuil1!X5,Feuil1!Y5)</f>
        <v>8.302771387076083</v>
      </c>
      <c r="C5" s="4">
        <f t="shared" si="0"/>
        <v>9</v>
      </c>
    </row>
    <row r="6" spans="1:3" ht="15">
      <c r="A6" s="4">
        <f ca="1">12+0.5*(RAND()-0.5)</f>
        <v>12.237171014176878</v>
      </c>
      <c r="B6" s="4">
        <f ca="1">NORMINV(RAND(),Feuil1!X6,Feuil1!Y6)</f>
        <v>12.156871158477935</v>
      </c>
      <c r="C6" s="4">
        <f t="shared" si="0"/>
        <v>12</v>
      </c>
    </row>
    <row r="7" spans="1:3" ht="15">
      <c r="A7" s="4">
        <f ca="1">15+0.5*(RAND()-0.5)</f>
        <v>14.787544733348607</v>
      </c>
      <c r="B7" s="4">
        <f ca="1">NORMINV(RAND(),Feuil1!X7,Feuil1!Y7)</f>
        <v>15.821319987202683</v>
      </c>
      <c r="C7" s="4">
        <f t="shared" si="0"/>
        <v>15</v>
      </c>
    </row>
    <row r="8" spans="1:3" ht="15">
      <c r="A8" s="4">
        <f ca="1">18+0.5*(RAND()-0.5)</f>
        <v>17.874561544640073</v>
      </c>
      <c r="B8" s="4">
        <f ca="1">NORMINV(RAND(),Feuil1!X8,Feuil1!Y8)</f>
        <v>17.47005534698736</v>
      </c>
      <c r="C8" s="4">
        <f t="shared" si="0"/>
        <v>18</v>
      </c>
    </row>
    <row r="9" spans="1:3" ht="15">
      <c r="A9" s="4">
        <f ca="1">20+0.5*(RAND()-0.5)</f>
        <v>19.894294761970507</v>
      </c>
      <c r="B9" s="4">
        <f ca="1">NORMINV(RAND(),Feuil1!X9,Feuil1!Y9)</f>
        <v>20.509506529363197</v>
      </c>
      <c r="C9" s="4">
        <f t="shared" si="0"/>
        <v>20</v>
      </c>
    </row>
    <row r="10" spans="1:3" ht="15">
      <c r="A10" s="6">
        <v>21</v>
      </c>
      <c r="C10" s="15">
        <f t="shared" si="0"/>
        <v>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="85" zoomScaleNormal="85" workbookViewId="0" topLeftCell="A1">
      <selection activeCell="B9" sqref="B9"/>
    </sheetView>
  </sheetViews>
  <sheetFormatPr defaultColWidth="11.421875" defaultRowHeight="15"/>
  <cols>
    <col min="1" max="1" width="14.57421875" style="1" bestFit="1" customWidth="1"/>
    <col min="2" max="2" width="39.28125" style="1" bestFit="1" customWidth="1"/>
    <col min="3" max="3" width="20.57421875" style="1" bestFit="1" customWidth="1"/>
    <col min="4" max="4" width="12.28125" style="1" customWidth="1"/>
    <col min="5" max="23" width="11.421875" style="1" customWidth="1"/>
    <col min="24" max="24" width="16.7109375" style="1" bestFit="1" customWidth="1"/>
    <col min="25" max="25" width="11.421875" style="1" customWidth="1"/>
    <col min="26" max="26" width="15.28125" style="1" customWidth="1"/>
    <col min="27" max="16384" width="11.421875" style="1" customWidth="1"/>
  </cols>
  <sheetData>
    <row r="1" spans="1:4" ht="15">
      <c r="A1" s="16" t="s">
        <v>1</v>
      </c>
      <c r="B1" s="5" t="s">
        <v>6</v>
      </c>
      <c r="C1" s="5" t="s">
        <v>8</v>
      </c>
      <c r="D1" s="16" t="s">
        <v>7</v>
      </c>
    </row>
    <row r="2" spans="1:4" ht="15">
      <c r="A2" s="4">
        <v>0</v>
      </c>
      <c r="B2" s="4">
        <v>0</v>
      </c>
      <c r="C2" s="4">
        <f>9.81*A2/10</f>
        <v>0</v>
      </c>
      <c r="D2" s="4">
        <f>9.81*A2/10</f>
        <v>0</v>
      </c>
    </row>
    <row r="3" spans="1:4" ht="15">
      <c r="A3" s="4">
        <f ca="1">3+0.5*(RAND()-0.5)</f>
        <v>3.124659584300665</v>
      </c>
      <c r="B3" s="4">
        <f ca="1">NORMINV(RAND(),Feuil1!X3,Feuil1!Y3)</f>
        <v>2.6913439097760206</v>
      </c>
      <c r="C3" s="4">
        <f aca="true" t="shared" si="0" ref="C3:C9">ROUND(9.81*A3/10,0)</f>
        <v>3</v>
      </c>
      <c r="D3" s="4">
        <f aca="true" t="shared" si="1" ref="D3:D10">9.81*C3/10</f>
        <v>2.943</v>
      </c>
    </row>
    <row r="4" spans="1:4" ht="15">
      <c r="A4" s="4">
        <f ca="1">6+0.5*(RAND()-0.5)</f>
        <v>5.751705972689189</v>
      </c>
      <c r="B4" s="4">
        <f ca="1">NORMINV(RAND(),Feuil1!X4,Feuil1!Y4)</f>
        <v>6.518185234653786</v>
      </c>
      <c r="C4" s="4">
        <f t="shared" si="0"/>
        <v>6</v>
      </c>
      <c r="D4" s="4">
        <f t="shared" si="1"/>
        <v>5.886</v>
      </c>
    </row>
    <row r="5" spans="1:4" ht="15">
      <c r="A5" s="4">
        <f ca="1">9+0.5*(RAND()-0.5)</f>
        <v>9.04428545918286</v>
      </c>
      <c r="B5" s="4">
        <f ca="1">NORMINV(RAND(),Feuil1!X5,Feuil1!Y5)</f>
        <v>9.264676782615224</v>
      </c>
      <c r="C5" s="4">
        <f t="shared" si="0"/>
        <v>9</v>
      </c>
      <c r="D5" s="4">
        <f t="shared" si="1"/>
        <v>8.829</v>
      </c>
    </row>
    <row r="6" spans="1:4" ht="15">
      <c r="A6" s="4">
        <f ca="1">12+0.5*(RAND()-0.5)</f>
        <v>11.951006176400025</v>
      </c>
      <c r="B6" s="4">
        <f ca="1">NORMINV(RAND(),Feuil1!X6,Feuil1!Y6)</f>
        <v>11.40506416095227</v>
      </c>
      <c r="C6" s="4">
        <f t="shared" si="0"/>
        <v>12</v>
      </c>
      <c r="D6" s="4">
        <f t="shared" si="1"/>
        <v>11.772</v>
      </c>
    </row>
    <row r="7" spans="1:4" ht="15">
      <c r="A7" s="4">
        <f ca="1">15+0.5*(RAND()-0.5)</f>
        <v>14.96739174886003</v>
      </c>
      <c r="B7" s="4">
        <f ca="1">NORMINV(RAND(),Feuil1!X7,Feuil1!Y7)</f>
        <v>13.830188589330032</v>
      </c>
      <c r="C7" s="4">
        <f t="shared" si="0"/>
        <v>15</v>
      </c>
      <c r="D7" s="4">
        <f t="shared" si="1"/>
        <v>14.715</v>
      </c>
    </row>
    <row r="8" spans="1:4" ht="15">
      <c r="A8" s="4">
        <f ca="1">18+0.5*(RAND()-0.5)</f>
        <v>18.153604848449966</v>
      </c>
      <c r="B8" s="4">
        <f ca="1">NORMINV(RAND(),Feuil1!X8,Feuil1!Y8)</f>
        <v>18.81387055081495</v>
      </c>
      <c r="C8" s="4">
        <f t="shared" si="0"/>
        <v>18</v>
      </c>
      <c r="D8" s="4">
        <f t="shared" si="1"/>
        <v>17.658</v>
      </c>
    </row>
    <row r="9" spans="1:4" ht="15">
      <c r="A9" s="4">
        <f ca="1">20+0.5*(RAND()-0.5)</f>
        <v>19.906783738528745</v>
      </c>
      <c r="B9" s="4">
        <f ca="1">NORMINV(RAND(),Feuil1!X9,Feuil1!Y9)</f>
        <v>20.6580713892598</v>
      </c>
      <c r="C9" s="4">
        <f t="shared" si="0"/>
        <v>20</v>
      </c>
      <c r="D9" s="4">
        <f t="shared" si="1"/>
        <v>19.62</v>
      </c>
    </row>
    <row r="10" spans="3:4" ht="15">
      <c r="C10" s="6">
        <v>21</v>
      </c>
      <c r="D10" s="15">
        <f t="shared" si="1"/>
        <v>20.601000000000003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</dc:creator>
  <cp:keywords/>
  <dc:description/>
  <cp:lastModifiedBy>bchaput</cp:lastModifiedBy>
  <dcterms:created xsi:type="dcterms:W3CDTF">2013-04-08T19:36:10Z</dcterms:created>
  <dcterms:modified xsi:type="dcterms:W3CDTF">2015-03-06T13:17:41Z</dcterms:modified>
  <cp:category/>
  <cp:version/>
  <cp:contentType/>
  <cp:contentStatus/>
</cp:coreProperties>
</file>